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olfovaj\Desktop\Rozpočet 2022\PO - rozpočty\Rok 2022 - zakomponováno do návrhu RZP MB vč. energií\"/>
    </mc:Choice>
  </mc:AlternateContent>
  <bookViews>
    <workbookView xWindow="0" yWindow="0" windowWidth="19200" windowHeight="10860" tabRatio="500"/>
  </bookViews>
  <sheets>
    <sheet name="List1" sheetId="1" r:id="rId1"/>
    <sheet name="List2" sheetId="2" r:id="rId2"/>
    <sheet name="List3" sheetId="3" r:id="rId3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5" i="1" l="1"/>
  <c r="H11" i="1"/>
  <c r="G25" i="1"/>
  <c r="G11" i="1"/>
  <c r="F25" i="1"/>
  <c r="F11" i="1"/>
  <c r="H37" i="1" l="1"/>
  <c r="G37" i="1"/>
  <c r="E37" i="1"/>
  <c r="D37" i="1"/>
  <c r="C37" i="1"/>
  <c r="F36" i="1"/>
  <c r="F34" i="1"/>
  <c r="F37" i="1" s="1"/>
  <c r="H23" i="1"/>
  <c r="G23" i="1"/>
  <c r="F23" i="1"/>
  <c r="H18" i="1"/>
  <c r="H39" i="1" s="1"/>
  <c r="G18" i="1"/>
  <c r="F18" i="1"/>
  <c r="E18" i="1"/>
  <c r="E39" i="1" s="1"/>
  <c r="D18" i="1"/>
  <c r="D39" i="1" s="1"/>
  <c r="C18" i="1"/>
  <c r="C39" i="1" s="1"/>
  <c r="G39" i="1" l="1"/>
  <c r="F39" i="1"/>
</calcChain>
</file>

<file path=xl/sharedStrings.xml><?xml version="1.0" encoding="utf-8"?>
<sst xmlns="http://schemas.openxmlformats.org/spreadsheetml/2006/main" count="44" uniqueCount="34">
  <si>
    <t>Výnosy:</t>
  </si>
  <si>
    <t>Rozpočet na rok 2022</t>
  </si>
  <si>
    <t>Střednědobý výhled rozpočtu</t>
  </si>
  <si>
    <t>Účet</t>
  </si>
  <si>
    <t>Text</t>
  </si>
  <si>
    <t xml:space="preserve"> středisko A</t>
  </si>
  <si>
    <t xml:space="preserve"> středisko B</t>
  </si>
  <si>
    <t xml:space="preserve"> středisko C</t>
  </si>
  <si>
    <t>6xx</t>
  </si>
  <si>
    <t>Provozní dotace od zřizovatele</t>
  </si>
  <si>
    <t>Provozní dotace od KúPK</t>
  </si>
  <si>
    <t>6yy</t>
  </si>
  <si>
    <t>vlastní výnosy</t>
  </si>
  <si>
    <t>Výnosy celkem</t>
  </si>
  <si>
    <t>Náklady:</t>
  </si>
  <si>
    <t>materiál</t>
  </si>
  <si>
    <t>spotřeba energie</t>
  </si>
  <si>
    <t>opravy a údržba</t>
  </si>
  <si>
    <t>ostatní služby</t>
  </si>
  <si>
    <t>účetní odpisy majetku</t>
  </si>
  <si>
    <t>mzdové náklady</t>
  </si>
  <si>
    <t>zákonné sociální pojištění</t>
  </si>
  <si>
    <t>jiné sociální pojištění</t>
  </si>
  <si>
    <t>zákonné sociální náklady</t>
  </si>
  <si>
    <t>náklady z DHM</t>
  </si>
  <si>
    <t>cestovné</t>
  </si>
  <si>
    <t>5xx</t>
  </si>
  <si>
    <t>Náklady celkem</t>
  </si>
  <si>
    <t>Rozdíl výnosy - náklady</t>
  </si>
  <si>
    <t>vypracoval:</t>
  </si>
  <si>
    <t>Jitka Matoušková</t>
  </si>
  <si>
    <t xml:space="preserve">Název PO - ZUŠ Blovice </t>
  </si>
  <si>
    <t>Schválený rozpočet na rok 2022 v Kč + střednědobý výhled rozpočtu do roku 2024</t>
  </si>
  <si>
    <t>Rozpočet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</si>
</sst>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K_č_-;\-* #,##0.00\ _K_č_-;_-* \-??\ _K_č_-;_-@_-"/>
    <numFmt numFmtId="165" formatCode="#,##0.00&quot; Kč&quot;;\-#,##0.00&quot; Kč&quot;"/>
    <numFmt numFmtId="166" formatCode="#,##0.00\ _K_č"/>
    <numFmt numFmtId="167" formatCode="0\ %"/>
  </numFmts>
  <fonts count="10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u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charset val="238"/>
    </font>
    <font>
      <sz val="10"/>
      <name val="Arial"/>
      <family val="2"/>
      <charset val="1"/>
    </font>
    <font>
      <sz val="10"/>
      <name val="Arial CE"/>
      <charset val="238"/>
    </font>
    <font>
      <sz val="11"/>
      <color rgb="FF00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C7CE"/>
        <bgColor rgb="FFD9D9D9"/>
      </patternFill>
    </fill>
    <fill>
      <patternFill patternType="solid">
        <fgColor rgb="FFFFFFFF"/>
        <bgColor rgb="FFFFFFCC"/>
      </patternFill>
    </fill>
    <fill>
      <patternFill patternType="solid">
        <fgColor rgb="FFD9D9D9"/>
        <bgColor rgb="FFC0C0C0"/>
      </patternFill>
    </fill>
    <fill>
      <patternFill patternType="solid">
        <fgColor rgb="FFC0C0C0"/>
        <bgColor rgb="FFD9D9D9"/>
      </patternFill>
    </fill>
    <fill>
      <patternFill patternType="solid">
        <fgColor rgb="FFFF00FF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9" fillId="0" borderId="0" applyBorder="0" applyProtection="0"/>
    <xf numFmtId="0" fontId="6" fillId="2" borderId="0" applyBorder="0" applyProtection="0"/>
  </cellStyleXfs>
  <cellXfs count="66">
    <xf numFmtId="0" fontId="0" fillId="0" borderId="0" xfId="0"/>
    <xf numFmtId="0" fontId="0" fillId="0" borderId="1" xfId="0" applyBorder="1"/>
    <xf numFmtId="0" fontId="0" fillId="0" borderId="0" xfId="0" applyBorder="1"/>
    <xf numFmtId="0" fontId="0" fillId="3" borderId="0" xfId="0" applyFill="1" applyBorder="1"/>
    <xf numFmtId="0" fontId="0" fillId="3" borderId="2" xfId="0" applyFill="1" applyBorder="1"/>
    <xf numFmtId="0" fontId="3" fillId="0" borderId="1" xfId="0" applyFont="1" applyBorder="1"/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0" fillId="3" borderId="10" xfId="0" applyFont="1" applyFill="1" applyBorder="1"/>
    <xf numFmtId="0" fontId="0" fillId="3" borderId="11" xfId="0" applyFont="1" applyFill="1" applyBorder="1"/>
    <xf numFmtId="3" fontId="0" fillId="3" borderId="12" xfId="0" applyNumberFormat="1" applyFont="1" applyFill="1" applyBorder="1"/>
    <xf numFmtId="3" fontId="5" fillId="3" borderId="11" xfId="0" applyNumberFormat="1" applyFont="1" applyFill="1" applyBorder="1"/>
    <xf numFmtId="0" fontId="0" fillId="0" borderId="0" xfId="0" applyAlignment="1">
      <alignment horizontal="right"/>
    </xf>
    <xf numFmtId="165" fontId="0" fillId="0" borderId="0" xfId="1" applyNumberFormat="1" applyFont="1" applyBorder="1" applyAlignment="1" applyProtection="1"/>
    <xf numFmtId="0" fontId="5" fillId="3" borderId="13" xfId="0" applyFont="1" applyFill="1" applyBorder="1" applyAlignment="1"/>
    <xf numFmtId="0" fontId="5" fillId="3" borderId="11" xfId="0" applyFont="1" applyFill="1" applyBorder="1" applyAlignment="1"/>
    <xf numFmtId="166" fontId="5" fillId="3" borderId="11" xfId="0" applyNumberFormat="1" applyFont="1" applyFill="1" applyBorder="1"/>
    <xf numFmtId="3" fontId="0" fillId="3" borderId="11" xfId="0" applyNumberFormat="1" applyFont="1" applyFill="1" applyBorder="1"/>
    <xf numFmtId="3" fontId="0" fillId="0" borderId="0" xfId="0" applyNumberFormat="1" applyBorder="1" applyAlignment="1">
      <alignment horizontal="right"/>
    </xf>
    <xf numFmtId="167" fontId="0" fillId="0" borderId="0" xfId="0" applyNumberFormat="1"/>
    <xf numFmtId="166" fontId="0" fillId="3" borderId="11" xfId="0" applyNumberFormat="1" applyFont="1" applyFill="1" applyBorder="1"/>
    <xf numFmtId="164" fontId="0" fillId="0" borderId="0" xfId="1" applyFont="1" applyBorder="1" applyAlignment="1" applyProtection="1"/>
    <xf numFmtId="0" fontId="0" fillId="0" borderId="10" xfId="0" applyBorder="1"/>
    <xf numFmtId="0" fontId="0" fillId="0" borderId="11" xfId="0" applyBorder="1"/>
    <xf numFmtId="0" fontId="0" fillId="3" borderId="14" xfId="0" applyFill="1" applyBorder="1"/>
    <xf numFmtId="3" fontId="0" fillId="3" borderId="15" xfId="0" applyNumberFormat="1" applyFill="1" applyBorder="1"/>
    <xf numFmtId="3" fontId="3" fillId="5" borderId="3" xfId="0" applyNumberFormat="1" applyFont="1" applyFill="1" applyBorder="1"/>
    <xf numFmtId="166" fontId="6" fillId="2" borderId="0" xfId="2" applyNumberFormat="1" applyBorder="1" applyAlignment="1" applyProtection="1"/>
    <xf numFmtId="3" fontId="6" fillId="2" borderId="2" xfId="2" applyNumberFormat="1" applyBorder="1" applyAlignment="1" applyProtection="1"/>
    <xf numFmtId="166" fontId="6" fillId="0" borderId="0" xfId="2" applyNumberFormat="1" applyFill="1" applyBorder="1" applyAlignment="1" applyProtection="1"/>
    <xf numFmtId="3" fontId="6" fillId="0" borderId="2" xfId="2" applyNumberFormat="1" applyFill="1" applyBorder="1" applyAlignment="1" applyProtection="1"/>
    <xf numFmtId="0" fontId="3" fillId="4" borderId="6" xfId="0" applyFont="1" applyFill="1" applyBorder="1" applyAlignment="1">
      <alignment horizontal="center"/>
    </xf>
    <xf numFmtId="0" fontId="3" fillId="4" borderId="17" xfId="0" applyFont="1" applyFill="1" applyBorder="1" applyAlignment="1">
      <alignment horizontal="center"/>
    </xf>
    <xf numFmtId="0" fontId="4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0" fillId="3" borderId="20" xfId="0" applyFont="1" applyFill="1" applyBorder="1"/>
    <xf numFmtId="0" fontId="7" fillId="3" borderId="21" xfId="0" applyFont="1" applyFill="1" applyBorder="1"/>
    <xf numFmtId="3" fontId="7" fillId="3" borderId="22" xfId="0" applyNumberFormat="1" applyFont="1" applyFill="1" applyBorder="1"/>
    <xf numFmtId="3" fontId="0" fillId="3" borderId="23" xfId="0" applyNumberFormat="1" applyFont="1" applyFill="1" applyBorder="1"/>
    <xf numFmtId="0" fontId="0" fillId="3" borderId="24" xfId="0" applyFont="1" applyFill="1" applyBorder="1"/>
    <xf numFmtId="0" fontId="5" fillId="3" borderId="10" xfId="0" applyFont="1" applyFill="1" applyBorder="1" applyAlignment="1">
      <alignment horizontal="left"/>
    </xf>
    <xf numFmtId="0" fontId="5" fillId="3" borderId="24" xfId="0" applyFont="1" applyFill="1" applyBorder="1" applyAlignment="1">
      <alignment horizontal="left"/>
    </xf>
    <xf numFmtId="0" fontId="5" fillId="3" borderId="10" xfId="0" applyFont="1" applyFill="1" applyBorder="1" applyAlignment="1">
      <alignment horizontal="center"/>
    </xf>
    <xf numFmtId="0" fontId="5" fillId="3" borderId="10" xfId="0" applyFont="1" applyFill="1" applyBorder="1" applyAlignment="1"/>
    <xf numFmtId="0" fontId="0" fillId="3" borderId="24" xfId="0" applyFont="1" applyFill="1" applyBorder="1" applyAlignment="1"/>
    <xf numFmtId="0" fontId="0" fillId="3" borderId="25" xfId="0" applyFont="1" applyFill="1" applyBorder="1"/>
    <xf numFmtId="0" fontId="0" fillId="3" borderId="11" xfId="0" applyFont="1" applyFill="1" applyBorder="1" applyAlignment="1"/>
    <xf numFmtId="3" fontId="0" fillId="3" borderId="11" xfId="0" applyNumberFormat="1" applyFont="1" applyFill="1" applyBorder="1" applyAlignment="1">
      <alignment horizontal="right"/>
    </xf>
    <xf numFmtId="3" fontId="0" fillId="3" borderId="12" xfId="0" applyNumberFormat="1" applyFont="1" applyFill="1" applyBorder="1" applyAlignment="1">
      <alignment horizontal="right"/>
    </xf>
    <xf numFmtId="166" fontId="0" fillId="0" borderId="0" xfId="0" applyNumberFormat="1" applyBorder="1"/>
    <xf numFmtId="3" fontId="0" fillId="0" borderId="2" xfId="0" applyNumberFormat="1" applyBorder="1"/>
    <xf numFmtId="3" fontId="8" fillId="0" borderId="0" xfId="0" applyNumberFormat="1" applyFont="1" applyBorder="1"/>
    <xf numFmtId="3" fontId="0" fillId="0" borderId="0" xfId="0" applyNumberFormat="1" applyBorder="1"/>
    <xf numFmtId="166" fontId="0" fillId="3" borderId="0" xfId="0" applyNumberFormat="1" applyFill="1"/>
    <xf numFmtId="0" fontId="0" fillId="3" borderId="0" xfId="0" applyFill="1"/>
    <xf numFmtId="0" fontId="0" fillId="7" borderId="11" xfId="0" applyFont="1" applyFill="1" applyBorder="1"/>
    <xf numFmtId="0" fontId="1" fillId="0" borderId="3" xfId="0" applyFont="1" applyBorder="1" applyAlignment="1">
      <alignment horizontal="center"/>
    </xf>
    <xf numFmtId="0" fontId="3" fillId="5" borderId="7" xfId="0" applyFont="1" applyFill="1" applyBorder="1" applyAlignment="1"/>
    <xf numFmtId="0" fontId="1" fillId="0" borderId="0" xfId="0" applyFont="1" applyBorder="1" applyAlignment="1">
      <alignment horizontal="center"/>
    </xf>
    <xf numFmtId="0" fontId="2" fillId="6" borderId="0" xfId="0" applyFont="1" applyFill="1" applyBorder="1" applyAlignment="1">
      <alignment horizontal="center"/>
    </xf>
    <xf numFmtId="0" fontId="3" fillId="5" borderId="16" xfId="0" applyFont="1" applyFill="1" applyBorder="1" applyAlignment="1"/>
  </cellXfs>
  <cellStyles count="3">
    <cellStyle name="Čárka" xfId="1" builtinId="3"/>
    <cellStyle name="Normální" xfId="0" builtinId="0"/>
    <cellStyle name="Vysvětlující text" xfId="2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tabSelected="1" zoomScaleNormal="100" workbookViewId="0">
      <selection sqref="A1:H1"/>
    </sheetView>
  </sheetViews>
  <sheetFormatPr defaultRowHeight="14.4" x14ac:dyDescent="0.3"/>
  <cols>
    <col min="1" max="1" width="9.88671875" customWidth="1"/>
    <col min="2" max="2" width="50.5546875" customWidth="1"/>
    <col min="3" max="3" width="12.88671875" customWidth="1"/>
    <col min="4" max="4" width="12.109375" customWidth="1"/>
    <col min="5" max="5" width="12.33203125" customWidth="1"/>
    <col min="6" max="6" width="20.44140625" customWidth="1"/>
    <col min="7" max="7" width="19" customWidth="1"/>
    <col min="8" max="8" width="19.33203125" customWidth="1"/>
    <col min="9" max="9" width="27.88671875" customWidth="1"/>
    <col min="10" max="10" width="24.44140625" customWidth="1"/>
    <col min="11" max="11" width="16.5546875" customWidth="1"/>
    <col min="12" max="253" width="9.109375" customWidth="1"/>
    <col min="254" max="254" width="4.88671875" customWidth="1"/>
    <col min="255" max="255" width="5" customWidth="1"/>
    <col min="256" max="256" width="7" customWidth="1"/>
    <col min="257" max="257" width="5.109375" customWidth="1"/>
    <col min="258" max="258" width="5" customWidth="1"/>
    <col min="259" max="259" width="4.88671875" customWidth="1"/>
    <col min="260" max="260" width="4.5546875" customWidth="1"/>
    <col min="261" max="261" width="63.6640625" customWidth="1"/>
    <col min="262" max="262" width="20.6640625" customWidth="1"/>
    <col min="263" max="263" width="19" customWidth="1"/>
    <col min="264" max="264" width="19.33203125" customWidth="1"/>
    <col min="265" max="265" width="27.88671875" customWidth="1"/>
    <col min="266" max="266" width="18.109375" customWidth="1"/>
    <col min="267" max="267" width="16.5546875" customWidth="1"/>
    <col min="268" max="509" width="9.109375" customWidth="1"/>
    <col min="510" max="510" width="4.88671875" customWidth="1"/>
    <col min="511" max="511" width="5" customWidth="1"/>
    <col min="512" max="512" width="7" customWidth="1"/>
    <col min="513" max="513" width="5.109375" customWidth="1"/>
    <col min="514" max="514" width="5" customWidth="1"/>
    <col min="515" max="515" width="4.88671875" customWidth="1"/>
    <col min="516" max="516" width="4.5546875" customWidth="1"/>
    <col min="517" max="517" width="63.6640625" customWidth="1"/>
    <col min="518" max="518" width="20.6640625" customWidth="1"/>
    <col min="519" max="519" width="19" customWidth="1"/>
    <col min="520" max="520" width="19.33203125" customWidth="1"/>
    <col min="521" max="521" width="27.88671875" customWidth="1"/>
    <col min="522" max="522" width="18.109375" customWidth="1"/>
    <col min="523" max="523" width="16.5546875" customWidth="1"/>
    <col min="524" max="765" width="9.109375" customWidth="1"/>
    <col min="766" max="766" width="4.88671875" customWidth="1"/>
    <col min="767" max="767" width="5" customWidth="1"/>
    <col min="768" max="768" width="7" customWidth="1"/>
    <col min="769" max="769" width="5.109375" customWidth="1"/>
    <col min="770" max="770" width="5" customWidth="1"/>
    <col min="771" max="771" width="4.88671875" customWidth="1"/>
    <col min="772" max="772" width="4.5546875" customWidth="1"/>
    <col min="773" max="773" width="63.6640625" customWidth="1"/>
    <col min="774" max="774" width="20.6640625" customWidth="1"/>
    <col min="775" max="775" width="19" customWidth="1"/>
    <col min="776" max="776" width="19.33203125" customWidth="1"/>
    <col min="777" max="777" width="27.88671875" customWidth="1"/>
    <col min="778" max="778" width="18.109375" customWidth="1"/>
    <col min="779" max="779" width="16.5546875" customWidth="1"/>
    <col min="780" max="1021" width="9.109375" customWidth="1"/>
    <col min="1022" max="1022" width="4.88671875" customWidth="1"/>
    <col min="1023" max="1023" width="5" customWidth="1"/>
    <col min="1024" max="1025" width="7" customWidth="1"/>
  </cols>
  <sheetData>
    <row r="1" spans="1:10" ht="21" customHeight="1" x14ac:dyDescent="0.3">
      <c r="A1" s="63" t="s">
        <v>31</v>
      </c>
      <c r="B1" s="63"/>
      <c r="C1" s="63"/>
      <c r="D1" s="63"/>
      <c r="E1" s="63"/>
      <c r="F1" s="63"/>
      <c r="G1" s="63"/>
      <c r="H1" s="63"/>
    </row>
    <row r="2" spans="1:10" ht="15.6" x14ac:dyDescent="0.3">
      <c r="A2" s="64" t="s">
        <v>32</v>
      </c>
      <c r="B2" s="64"/>
      <c r="C2" s="64"/>
      <c r="D2" s="64"/>
      <c r="E2" s="64"/>
      <c r="F2" s="64"/>
      <c r="G2" s="64"/>
      <c r="H2" s="64"/>
    </row>
    <row r="4" spans="1:10" x14ac:dyDescent="0.3">
      <c r="A4" s="1"/>
      <c r="B4" s="2"/>
      <c r="C4" s="3"/>
      <c r="D4" s="3"/>
      <c r="E4" s="3"/>
      <c r="F4" s="3"/>
      <c r="G4" s="3"/>
      <c r="H4" s="4"/>
    </row>
    <row r="5" spans="1:10" x14ac:dyDescent="0.3">
      <c r="A5" s="5" t="s">
        <v>0</v>
      </c>
      <c r="B5" s="2"/>
      <c r="C5" s="61" t="s">
        <v>1</v>
      </c>
      <c r="D5" s="61"/>
      <c r="E5" s="61"/>
      <c r="F5" s="61"/>
      <c r="G5" s="61" t="s">
        <v>2</v>
      </c>
      <c r="H5" s="61"/>
    </row>
    <row r="6" spans="1:10" ht="35.1" customHeight="1" x14ac:dyDescent="0.3">
      <c r="A6" s="6" t="s">
        <v>3</v>
      </c>
      <c r="B6" s="7" t="s">
        <v>4</v>
      </c>
      <c r="C6" s="8" t="s">
        <v>5</v>
      </c>
      <c r="D6" s="9" t="s">
        <v>6</v>
      </c>
      <c r="E6" s="10" t="s">
        <v>7</v>
      </c>
      <c r="F6" s="8" t="s">
        <v>33</v>
      </c>
      <c r="G6" s="11">
        <v>2023</v>
      </c>
      <c r="H6" s="12">
        <v>2024</v>
      </c>
    </row>
    <row r="7" spans="1:10" x14ac:dyDescent="0.3">
      <c r="A7" s="13"/>
      <c r="B7" s="14"/>
      <c r="C7" s="14"/>
      <c r="D7" s="14"/>
      <c r="E7" s="14"/>
      <c r="F7" s="14"/>
      <c r="G7" s="14"/>
      <c r="H7" s="15"/>
    </row>
    <row r="8" spans="1:10" x14ac:dyDescent="0.3">
      <c r="A8" s="13" t="s">
        <v>8</v>
      </c>
      <c r="B8" s="14"/>
      <c r="C8" s="14"/>
      <c r="D8" s="14"/>
      <c r="E8" s="14"/>
      <c r="F8" s="14"/>
      <c r="G8" s="16"/>
      <c r="H8" s="15"/>
      <c r="I8" s="17"/>
      <c r="J8" s="18"/>
    </row>
    <row r="9" spans="1:10" x14ac:dyDescent="0.3">
      <c r="A9" s="19" t="s">
        <v>8</v>
      </c>
      <c r="B9" s="20"/>
      <c r="C9" s="21"/>
      <c r="D9" s="21"/>
      <c r="E9" s="21"/>
      <c r="F9" s="14"/>
      <c r="G9" s="16"/>
      <c r="H9" s="15"/>
      <c r="I9" s="17"/>
      <c r="J9" s="18"/>
    </row>
    <row r="10" spans="1:10" x14ac:dyDescent="0.3">
      <c r="A10" s="13" t="s">
        <v>8</v>
      </c>
      <c r="B10" s="14"/>
      <c r="C10" s="14"/>
      <c r="D10" s="14"/>
      <c r="E10" s="14"/>
      <c r="F10" s="14"/>
      <c r="G10" s="16"/>
      <c r="H10" s="15"/>
      <c r="I10" s="17"/>
      <c r="J10" s="18"/>
    </row>
    <row r="11" spans="1:10" x14ac:dyDescent="0.3">
      <c r="A11" s="13">
        <v>672</v>
      </c>
      <c r="B11" s="14" t="s">
        <v>9</v>
      </c>
      <c r="C11" s="22"/>
      <c r="D11" s="22"/>
      <c r="E11" s="22"/>
      <c r="F11" s="60">
        <f>450000+78000</f>
        <v>528000</v>
      </c>
      <c r="G11" s="22">
        <f>450000+78000</f>
        <v>528000</v>
      </c>
      <c r="H11" s="15">
        <f>450000+78000</f>
        <v>528000</v>
      </c>
      <c r="I11" s="23"/>
      <c r="J11" s="18"/>
    </row>
    <row r="12" spans="1:10" x14ac:dyDescent="0.3">
      <c r="A12" s="13" t="s">
        <v>8</v>
      </c>
      <c r="B12" s="14"/>
      <c r="C12" s="22"/>
      <c r="D12" s="22"/>
      <c r="E12" s="22"/>
      <c r="F12" s="14"/>
      <c r="G12" s="22"/>
      <c r="H12" s="15"/>
    </row>
    <row r="13" spans="1:10" x14ac:dyDescent="0.3">
      <c r="A13" s="13">
        <v>672</v>
      </c>
      <c r="B13" s="14" t="s">
        <v>10</v>
      </c>
      <c r="C13" s="22"/>
      <c r="D13" s="22"/>
      <c r="E13" s="22"/>
      <c r="F13" s="14">
        <v>6800000</v>
      </c>
      <c r="G13" s="22">
        <v>7038000</v>
      </c>
      <c r="H13" s="15">
        <v>7280000</v>
      </c>
      <c r="I13" s="24"/>
    </row>
    <row r="14" spans="1:10" x14ac:dyDescent="0.3">
      <c r="A14" s="13" t="s">
        <v>11</v>
      </c>
      <c r="B14" s="14"/>
      <c r="C14" s="22"/>
      <c r="D14" s="22"/>
      <c r="E14" s="22"/>
      <c r="F14" s="14">
        <v>0</v>
      </c>
      <c r="G14" s="22"/>
      <c r="H14" s="15"/>
    </row>
    <row r="15" spans="1:10" x14ac:dyDescent="0.3">
      <c r="A15" s="13">
        <v>602</v>
      </c>
      <c r="B15" s="14" t="s">
        <v>12</v>
      </c>
      <c r="C15" s="22"/>
      <c r="D15" s="22"/>
      <c r="E15" s="22"/>
      <c r="F15" s="14">
        <v>310000</v>
      </c>
      <c r="G15" s="22">
        <v>310000</v>
      </c>
      <c r="H15" s="15">
        <v>310000</v>
      </c>
    </row>
    <row r="16" spans="1:10" x14ac:dyDescent="0.3">
      <c r="A16" s="13"/>
      <c r="B16" s="14"/>
      <c r="C16" s="25"/>
      <c r="D16" s="25"/>
      <c r="E16" s="25"/>
      <c r="F16" s="14"/>
      <c r="G16" s="25"/>
      <c r="H16" s="15"/>
      <c r="J16" s="26"/>
    </row>
    <row r="17" spans="1:8" x14ac:dyDescent="0.3">
      <c r="A17" s="27"/>
      <c r="B17" s="28"/>
      <c r="C17" s="29"/>
      <c r="D17" s="29"/>
      <c r="E17" s="29"/>
      <c r="F17" s="14"/>
      <c r="G17" s="29"/>
      <c r="H17" s="30"/>
    </row>
    <row r="18" spans="1:8" x14ac:dyDescent="0.3">
      <c r="A18" s="65" t="s">
        <v>13</v>
      </c>
      <c r="B18" s="65"/>
      <c r="C18" s="31">
        <f t="shared" ref="C18:H18" si="0">SUM(C7:C17)</f>
        <v>0</v>
      </c>
      <c r="D18" s="31">
        <f t="shared" si="0"/>
        <v>0</v>
      </c>
      <c r="E18" s="31">
        <f t="shared" si="0"/>
        <v>0</v>
      </c>
      <c r="F18" s="31">
        <f t="shared" si="0"/>
        <v>7638000</v>
      </c>
      <c r="G18" s="31">
        <f t="shared" si="0"/>
        <v>7876000</v>
      </c>
      <c r="H18" s="31">
        <f t="shared" si="0"/>
        <v>8118000</v>
      </c>
    </row>
    <row r="19" spans="1:8" hidden="1" x14ac:dyDescent="0.3">
      <c r="A19" s="1"/>
      <c r="B19" s="2"/>
      <c r="C19" s="32"/>
      <c r="D19" s="32"/>
      <c r="E19" s="32"/>
      <c r="F19" s="32">
        <v>-2</v>
      </c>
      <c r="G19" s="32">
        <v>-1</v>
      </c>
      <c r="H19" s="33">
        <v>-2</v>
      </c>
    </row>
    <row r="20" spans="1:8" x14ac:dyDescent="0.3">
      <c r="A20" s="1"/>
      <c r="B20" s="2"/>
      <c r="C20" s="34"/>
      <c r="D20" s="34"/>
      <c r="E20" s="34"/>
      <c r="F20" s="34"/>
      <c r="G20" s="34"/>
      <c r="H20" s="35"/>
    </row>
    <row r="21" spans="1:8" x14ac:dyDescent="0.3">
      <c r="A21" s="1"/>
      <c r="B21" s="2"/>
      <c r="C21" s="34"/>
      <c r="D21" s="34"/>
      <c r="E21" s="34"/>
      <c r="F21" s="34"/>
      <c r="G21" s="34"/>
      <c r="H21" s="35"/>
    </row>
    <row r="22" spans="1:8" x14ac:dyDescent="0.3">
      <c r="A22" s="5" t="s">
        <v>14</v>
      </c>
      <c r="B22" s="2"/>
      <c r="C22" s="61" t="s">
        <v>1</v>
      </c>
      <c r="D22" s="61"/>
      <c r="E22" s="61"/>
      <c r="F22" s="61"/>
      <c r="G22" s="61" t="s">
        <v>2</v>
      </c>
      <c r="H22" s="61"/>
    </row>
    <row r="23" spans="1:8" ht="35.1" customHeight="1" x14ac:dyDescent="0.3">
      <c r="A23" s="36" t="s">
        <v>3</v>
      </c>
      <c r="B23" s="37" t="s">
        <v>4</v>
      </c>
      <c r="C23" s="8" t="s">
        <v>5</v>
      </c>
      <c r="D23" s="9" t="s">
        <v>6</v>
      </c>
      <c r="E23" s="10" t="s">
        <v>7</v>
      </c>
      <c r="F23" s="8" t="str">
        <f>F6</f>
        <v>Rozpočet 2022</v>
      </c>
      <c r="G23" s="38">
        <f>G6</f>
        <v>2023</v>
      </c>
      <c r="H23" s="39">
        <f>H6</f>
        <v>2024</v>
      </c>
    </row>
    <row r="24" spans="1:8" x14ac:dyDescent="0.3">
      <c r="A24" s="40">
        <v>501</v>
      </c>
      <c r="B24" s="41" t="s">
        <v>15</v>
      </c>
      <c r="C24" s="42"/>
      <c r="D24" s="42"/>
      <c r="E24" s="42"/>
      <c r="F24" s="42">
        <v>95000</v>
      </c>
      <c r="G24" s="42">
        <v>110000</v>
      </c>
      <c r="H24" s="43">
        <v>110000</v>
      </c>
    </row>
    <row r="25" spans="1:8" x14ac:dyDescent="0.3">
      <c r="A25" s="13">
        <v>502</v>
      </c>
      <c r="B25" s="44" t="s">
        <v>16</v>
      </c>
      <c r="C25" s="21"/>
      <c r="D25" s="21"/>
      <c r="E25" s="21"/>
      <c r="F25" s="42">
        <f>95000+78000</f>
        <v>173000</v>
      </c>
      <c r="G25" s="16">
        <f>100000+78000</f>
        <v>178000</v>
      </c>
      <c r="H25" s="15">
        <f>107000+78000</f>
        <v>185000</v>
      </c>
    </row>
    <row r="26" spans="1:8" x14ac:dyDescent="0.3">
      <c r="A26" s="13">
        <v>511</v>
      </c>
      <c r="B26" s="44" t="s">
        <v>17</v>
      </c>
      <c r="C26" s="21"/>
      <c r="D26" s="21"/>
      <c r="E26" s="21"/>
      <c r="F26" s="42">
        <v>100000</v>
      </c>
      <c r="G26" s="16">
        <v>100000</v>
      </c>
      <c r="H26" s="15">
        <v>100000</v>
      </c>
    </row>
    <row r="27" spans="1:8" x14ac:dyDescent="0.3">
      <c r="A27" s="45">
        <v>518</v>
      </c>
      <c r="B27" s="46" t="s">
        <v>18</v>
      </c>
      <c r="C27" s="22"/>
      <c r="D27" s="22"/>
      <c r="E27" s="22"/>
      <c r="F27" s="42">
        <v>192000</v>
      </c>
      <c r="G27" s="22">
        <v>200000</v>
      </c>
      <c r="H27" s="15">
        <v>208000</v>
      </c>
    </row>
    <row r="28" spans="1:8" x14ac:dyDescent="0.3">
      <c r="A28" s="45">
        <v>551</v>
      </c>
      <c r="B28" s="46" t="s">
        <v>19</v>
      </c>
      <c r="C28" s="22"/>
      <c r="D28" s="22"/>
      <c r="E28" s="22"/>
      <c r="F28" s="42">
        <v>68000</v>
      </c>
      <c r="G28" s="22">
        <v>75000</v>
      </c>
      <c r="H28" s="15">
        <v>80000</v>
      </c>
    </row>
    <row r="29" spans="1:8" x14ac:dyDescent="0.3">
      <c r="A29" s="45">
        <v>521</v>
      </c>
      <c r="B29" s="46" t="s">
        <v>20</v>
      </c>
      <c r="C29" s="22"/>
      <c r="D29" s="22"/>
      <c r="E29" s="22"/>
      <c r="F29" s="42">
        <v>4970000</v>
      </c>
      <c r="G29" s="22">
        <v>5123000</v>
      </c>
      <c r="H29" s="15">
        <v>5310000</v>
      </c>
    </row>
    <row r="30" spans="1:8" x14ac:dyDescent="0.3">
      <c r="A30" s="45">
        <v>524</v>
      </c>
      <c r="B30" s="46" t="s">
        <v>21</v>
      </c>
      <c r="C30" s="22"/>
      <c r="D30" s="22"/>
      <c r="E30" s="22"/>
      <c r="F30" s="42">
        <v>1689000</v>
      </c>
      <c r="G30" s="22">
        <v>1735000</v>
      </c>
      <c r="H30" s="15">
        <v>1795000</v>
      </c>
    </row>
    <row r="31" spans="1:8" x14ac:dyDescent="0.3">
      <c r="A31" s="47">
        <v>525</v>
      </c>
      <c r="B31" s="46" t="s">
        <v>22</v>
      </c>
      <c r="C31" s="22"/>
      <c r="D31" s="22"/>
      <c r="E31" s="22"/>
      <c r="F31" s="42">
        <v>21000</v>
      </c>
      <c r="G31" s="22">
        <v>22000</v>
      </c>
      <c r="H31" s="15">
        <v>23000</v>
      </c>
    </row>
    <row r="32" spans="1:8" x14ac:dyDescent="0.3">
      <c r="A32" s="47">
        <v>527</v>
      </c>
      <c r="B32" s="46" t="s">
        <v>23</v>
      </c>
      <c r="C32" s="22"/>
      <c r="D32" s="22"/>
      <c r="E32" s="22"/>
      <c r="F32" s="42">
        <v>134000</v>
      </c>
      <c r="G32" s="22">
        <v>140000</v>
      </c>
      <c r="H32" s="15">
        <v>145000</v>
      </c>
    </row>
    <row r="33" spans="1:8" x14ac:dyDescent="0.3">
      <c r="A33" s="48">
        <v>558</v>
      </c>
      <c r="B33" s="49" t="s">
        <v>24</v>
      </c>
      <c r="C33" s="22"/>
      <c r="D33" s="22"/>
      <c r="E33" s="22"/>
      <c r="F33" s="42">
        <v>180000</v>
      </c>
      <c r="G33" s="22">
        <v>181000</v>
      </c>
      <c r="H33" s="15">
        <v>152000</v>
      </c>
    </row>
    <row r="34" spans="1:8" hidden="1" x14ac:dyDescent="0.3">
      <c r="A34" s="13"/>
      <c r="B34" s="44"/>
      <c r="C34" s="50"/>
      <c r="D34" s="50"/>
      <c r="E34" s="50"/>
      <c r="F34" s="42">
        <f>SUM(C34:E34)</f>
        <v>0</v>
      </c>
      <c r="G34" s="14"/>
      <c r="H34" s="15"/>
    </row>
    <row r="35" spans="1:8" x14ac:dyDescent="0.3">
      <c r="A35" s="13">
        <v>512</v>
      </c>
      <c r="B35" s="14" t="s">
        <v>25</v>
      </c>
      <c r="C35" s="14"/>
      <c r="D35" s="14"/>
      <c r="E35" s="14"/>
      <c r="F35" s="42">
        <v>16000</v>
      </c>
      <c r="G35" s="14">
        <v>12000</v>
      </c>
      <c r="H35" s="15">
        <v>10000</v>
      </c>
    </row>
    <row r="36" spans="1:8" x14ac:dyDescent="0.3">
      <c r="A36" s="48" t="s">
        <v>26</v>
      </c>
      <c r="B36" s="51"/>
      <c r="C36" s="52"/>
      <c r="D36" s="52"/>
      <c r="E36" s="52"/>
      <c r="F36" s="42">
        <f>SUM(C36:E36)</f>
        <v>0</v>
      </c>
      <c r="G36" s="52"/>
      <c r="H36" s="53"/>
    </row>
    <row r="37" spans="1:8" x14ac:dyDescent="0.3">
      <c r="A37" s="62" t="s">
        <v>27</v>
      </c>
      <c r="B37" s="62"/>
      <c r="C37" s="31">
        <f t="shared" ref="C37:H37" si="1">SUM(C24:C36)</f>
        <v>0</v>
      </c>
      <c r="D37" s="31">
        <f t="shared" si="1"/>
        <v>0</v>
      </c>
      <c r="E37" s="31">
        <f t="shared" si="1"/>
        <v>0</v>
      </c>
      <c r="F37" s="31">
        <f t="shared" si="1"/>
        <v>7638000</v>
      </c>
      <c r="G37" s="31">
        <f t="shared" si="1"/>
        <v>7876000</v>
      </c>
      <c r="H37" s="31">
        <f t="shared" si="1"/>
        <v>8118000</v>
      </c>
    </row>
    <row r="38" spans="1:8" s="2" customFormat="1" x14ac:dyDescent="0.3">
      <c r="A38" s="1"/>
      <c r="C38" s="54"/>
      <c r="D38" s="54"/>
      <c r="E38" s="54"/>
      <c r="F38" s="54"/>
      <c r="G38" s="54"/>
      <c r="H38" s="55"/>
    </row>
    <row r="39" spans="1:8" x14ac:dyDescent="0.3">
      <c r="A39" s="62" t="s">
        <v>28</v>
      </c>
      <c r="B39" s="62"/>
      <c r="C39" s="31">
        <f t="shared" ref="C39:H39" si="2">C18-C37</f>
        <v>0</v>
      </c>
      <c r="D39" s="31">
        <f t="shared" si="2"/>
        <v>0</v>
      </c>
      <c r="E39" s="31">
        <f t="shared" si="2"/>
        <v>0</v>
      </c>
      <c r="F39" s="31">
        <f t="shared" si="2"/>
        <v>0</v>
      </c>
      <c r="G39" s="31">
        <f t="shared" si="2"/>
        <v>0</v>
      </c>
      <c r="H39" s="31">
        <f t="shared" si="2"/>
        <v>0</v>
      </c>
    </row>
    <row r="40" spans="1:8" s="2" customFormat="1" x14ac:dyDescent="0.3">
      <c r="A40" s="1"/>
      <c r="C40" s="54"/>
      <c r="D40" s="54"/>
      <c r="E40" s="54"/>
      <c r="F40" s="54"/>
      <c r="G40" s="54"/>
      <c r="H40" s="55"/>
    </row>
    <row r="41" spans="1:8" s="2" customFormat="1" x14ac:dyDescent="0.3">
      <c r="A41" s="2" t="s">
        <v>29</v>
      </c>
      <c r="B41" s="2" t="s">
        <v>30</v>
      </c>
      <c r="C41" s="56"/>
      <c r="D41" s="56"/>
      <c r="E41" s="56"/>
      <c r="F41" s="56"/>
      <c r="G41" s="56"/>
      <c r="H41" s="57"/>
    </row>
    <row r="42" spans="1:8" x14ac:dyDescent="0.3">
      <c r="A42" s="2"/>
      <c r="C42" s="58"/>
      <c r="D42" s="58"/>
      <c r="E42" s="58"/>
      <c r="F42" s="58"/>
      <c r="G42" s="58"/>
      <c r="H42" s="59"/>
    </row>
  </sheetData>
  <mergeCells count="9">
    <mergeCell ref="C22:F22"/>
    <mergeCell ref="G22:H22"/>
    <mergeCell ref="A37:B37"/>
    <mergeCell ref="A39:B39"/>
    <mergeCell ref="A1:H1"/>
    <mergeCell ref="A2:H2"/>
    <mergeCell ref="C5:F5"/>
    <mergeCell ref="G5:H5"/>
    <mergeCell ref="A18:B18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4.4" x14ac:dyDescent="0.3"/>
  <cols>
    <col min="1" max="1025" width="8.5546875" customWidth="1"/>
  </cols>
  <sheetData/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4.4" x14ac:dyDescent="0.3"/>
  <cols>
    <col min="1" max="1025" width="8.5546875" customWidth="1"/>
  </cols>
  <sheetData/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Koubík Václav</dc:creator>
  <dc:description/>
  <cp:lastModifiedBy>Jana Volfová</cp:lastModifiedBy>
  <cp:revision>2</cp:revision>
  <cp:lastPrinted>2017-10-13T11:14:44Z</cp:lastPrinted>
  <dcterms:created xsi:type="dcterms:W3CDTF">2017-03-21T14:08:49Z</dcterms:created>
  <dcterms:modified xsi:type="dcterms:W3CDTF">2022-02-13T00:10:56Z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.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